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2810" yWindow="-270" windowWidth="15570" windowHeight="12510"/>
  </bookViews>
  <sheets>
    <sheet name="2018" sheetId="5" r:id="rId1"/>
    <sheet name="Resultados comparativas" sheetId="6" r:id="rId2"/>
  </sheets>
  <calcPr calcId="162913"/>
</workbook>
</file>

<file path=xl/calcChain.xml><?xml version="1.0" encoding="utf-8"?>
<calcChain xmlns="http://schemas.openxmlformats.org/spreadsheetml/2006/main">
  <c r="T7" i="5" l="1"/>
  <c r="U7" i="5"/>
  <c r="V6" i="5"/>
  <c r="H6" i="5"/>
  <c r="I6" i="5"/>
  <c r="AG13" i="5"/>
  <c r="AE13" i="5"/>
  <c r="AF13" i="5"/>
  <c r="V13" i="5"/>
  <c r="T13" i="5"/>
  <c r="U13" i="5"/>
  <c r="J13" i="5"/>
  <c r="H13" i="5"/>
  <c r="I13" i="5"/>
  <c r="AG12" i="5"/>
  <c r="AE12" i="5"/>
  <c r="AF12" i="5"/>
  <c r="V12" i="5"/>
  <c r="T12" i="5"/>
  <c r="U12" i="5"/>
  <c r="J12" i="5"/>
  <c r="H12" i="5"/>
  <c r="I12" i="5"/>
  <c r="AG11" i="5"/>
  <c r="AE11" i="5"/>
  <c r="AF11" i="5"/>
  <c r="V11" i="5"/>
  <c r="T11" i="5"/>
  <c r="U11" i="5"/>
  <c r="J11" i="5"/>
  <c r="H11" i="5"/>
  <c r="I11" i="5"/>
  <c r="AG10" i="5"/>
  <c r="AE10" i="5"/>
  <c r="AF10" i="5"/>
  <c r="V10" i="5"/>
  <c r="T10" i="5"/>
  <c r="U10" i="5"/>
  <c r="J10" i="5"/>
  <c r="H10" i="5"/>
  <c r="I10" i="5"/>
  <c r="AG9" i="5"/>
  <c r="AE9" i="5"/>
  <c r="AF9" i="5"/>
  <c r="V9" i="5"/>
  <c r="T9" i="5"/>
  <c r="U9" i="5"/>
  <c r="J9" i="5"/>
  <c r="H9" i="5"/>
  <c r="I9" i="5"/>
  <c r="AG8" i="5"/>
  <c r="AE8" i="5"/>
  <c r="AF8" i="5"/>
  <c r="V8" i="5"/>
  <c r="T8" i="5"/>
  <c r="U8" i="5"/>
  <c r="J8" i="5"/>
  <c r="H8" i="5"/>
  <c r="I8" i="5"/>
  <c r="AG7" i="5"/>
  <c r="AE7" i="5"/>
  <c r="AF7" i="5"/>
  <c r="V7" i="5"/>
  <c r="J7" i="5"/>
  <c r="H7" i="5"/>
  <c r="I7" i="5"/>
  <c r="AG6" i="5"/>
  <c r="AE6" i="5"/>
  <c r="AF6" i="5"/>
  <c r="T6" i="5"/>
  <c r="U6" i="5"/>
  <c r="J6" i="5"/>
</calcChain>
</file>

<file path=xl/sharedStrings.xml><?xml version="1.0" encoding="utf-8"?>
<sst xmlns="http://schemas.openxmlformats.org/spreadsheetml/2006/main" count="72" uniqueCount="27">
  <si>
    <t>1.-  AULA DE INFORMÁTICA</t>
  </si>
  <si>
    <t>CUESTIONES</t>
  </si>
  <si>
    <t>1.- El servicio realiza la labor esperada con seguridad y correctamente</t>
  </si>
  <si>
    <t>2.- El personal se muestra dispuesto a ayudar a los usuarios</t>
  </si>
  <si>
    <t>3.- El trato del personal con los usuarios es adecuado</t>
  </si>
  <si>
    <t>4.- El personal da una imagen de profesionalidad y confianza</t>
  </si>
  <si>
    <t>5.- El servicio informa de manera clara y comprensible a los usuarios</t>
  </si>
  <si>
    <t>6.- Como usuario, conozco las posibilidades que me ofrece el servicio</t>
  </si>
  <si>
    <t>7.- He observado mejoras en el funcionamiento general del servicio</t>
  </si>
  <si>
    <t>8.- La valoración global que le merece el servicio es buena</t>
  </si>
  <si>
    <t>nada de acuerdo</t>
  </si>
  <si>
    <t>algo de acuerdo</t>
  </si>
  <si>
    <t>de acuerdo</t>
  </si>
  <si>
    <t>bastante de acuerdo</t>
  </si>
  <si>
    <t>totalmente de acuerdo</t>
  </si>
  <si>
    <t>NS/NC</t>
  </si>
  <si>
    <t>SUMA ENCUESTAS</t>
  </si>
  <si>
    <t>2.- CONSERJERÍA</t>
  </si>
  <si>
    <t>MEDIA</t>
  </si>
  <si>
    <t>PONDERACIÓN</t>
  </si>
  <si>
    <t>3.-SECRETARIA</t>
  </si>
  <si>
    <t>Encuesta Servicios Facultad de Farmacia  (Estudiantes  de Farmacia)</t>
  </si>
  <si>
    <t>ALUMNADO</t>
  </si>
  <si>
    <t>Encuesta del de valoración global del Aula de Informática:</t>
  </si>
  <si>
    <t>Encuesta del de valoración global de la Conserjería:</t>
  </si>
  <si>
    <t>Encuesta del de valoración global de la Secretaría:</t>
  </si>
  <si>
    <t>Resultados de valoración global de Laboratorios y Gabinetes: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</si>
</sst>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1" applyFont="1" applyBorder="1" applyAlignment="1">
      <alignment horizontal="center" vertical="justify" wrapText="1"/>
    </xf>
    <xf numFmtId="0" fontId="0" fillId="0" borderId="0" xfId="0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9" fillId="0" borderId="0" xfId="0" applyFont="1"/>
    <xf numFmtId="0" fontId="8" fillId="0" borderId="2" xfId="0" applyFont="1" applyBorder="1"/>
    <xf numFmtId="0" fontId="9" fillId="0" borderId="3" xfId="0" applyFont="1" applyBorder="1"/>
    <xf numFmtId="0" fontId="8" fillId="0" borderId="3" xfId="0" applyFont="1" applyBorder="1"/>
    <xf numFmtId="0" fontId="9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1.- El servicio realiza la labor esperada con seguridad y correctamente</a:t>
            </a:r>
          </a:p>
        </c:rich>
      </c:tx>
      <c:layout>
        <c:manualLayout>
          <c:xMode val="edge"/>
          <c:yMode val="edge"/>
          <c:x val="0.11766663269033117"/>
          <c:y val="2.777790420706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66073880704329"/>
          <c:y val="0.48554981816437037"/>
          <c:w val="0.39805888143912038"/>
          <c:h val="0.153179406920902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3263-47B1-824E-E228B4A78CB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263-47B1-824E-E228B4A78CB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263-47B1-824E-E228B4A78CB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263-47B1-824E-E228B4A78CB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263-47B1-824E-E228B4A78CB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263-47B1-824E-E228B4A78CB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263-47B1-824E-E228B4A78CB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263-47B1-824E-E228B4A78CB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263-47B1-824E-E228B4A78CB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263-47B1-824E-E228B4A78CB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263-47B1-824E-E228B4A78CB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263-47B1-824E-E228B4A78C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'2018'!$B$5:$G$5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'2018'!$B$6:$G$6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18</c:v>
                </c:pt>
                <c:pt idx="3">
                  <c:v>41</c:v>
                </c:pt>
                <c:pt idx="4">
                  <c:v>29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63-47B1-824E-E228B4A7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694784"/>
        <c:axId val="1"/>
      </c:barChart>
      <c:catAx>
        <c:axId val="4346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469478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2.- El personal se muestra dispuesto a ayudar a los usuarios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32083102576531"/>
          <c:y val="0.41040520344845594"/>
          <c:w val="0.44871838762174521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BB93-438A-9433-0CAB9A6B9E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93-438A-9433-0CAB9A6B9E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B93-438A-9433-0CAB9A6B9E9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93-438A-9433-0CAB9A6B9E9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B93-438A-9433-0CAB9A6B9E9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B93-438A-9433-0CAB9A6B9E9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B93-438A-9433-0CAB9A6B9E9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93-438A-9433-0CAB9A6B9E9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B93-438A-9433-0CAB9A6B9E9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B93-438A-9433-0CAB9A6B9E9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B93-438A-9433-0CAB9A6B9E9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B93-438A-9433-0CAB9A6B9E9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'2018'!$N$7:$S$7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24</c:v>
                </c:pt>
                <c:pt idx="3">
                  <c:v>23</c:v>
                </c:pt>
                <c:pt idx="4">
                  <c:v>26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93-438A-9433-0CAB9A6B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5460696"/>
        <c:axId val="1"/>
      </c:barChart>
      <c:catAx>
        <c:axId val="43546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546069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3.- El trato del personal con los usuarios es adecuado</a:t>
            </a:r>
          </a:p>
        </c:rich>
      </c:tx>
      <c:layout>
        <c:manualLayout>
          <c:xMode val="edge"/>
          <c:yMode val="edge"/>
          <c:x val="0.15608353858522953"/>
          <c:y val="2.777790420706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14949337792504"/>
          <c:y val="0.41040520344845594"/>
          <c:w val="0.45380929072909504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A386-4B6C-A114-95EAD02091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386-4B6C-A114-95EAD02091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A386-4B6C-A114-95EAD02091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386-4B6C-A114-95EAD02091E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A386-4B6C-A114-95EAD02091E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386-4B6C-A114-95EAD02091E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386-4B6C-A114-95EAD02091E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86-4B6C-A114-95EAD02091E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386-4B6C-A114-95EAD02091E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86-4B6C-A114-95EAD02091E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386-4B6C-A114-95EAD02091E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86-4B6C-A114-95EAD02091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'2018'!$N$8:$S$8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26</c:v>
                </c:pt>
                <c:pt idx="3">
                  <c:v>28</c:v>
                </c:pt>
                <c:pt idx="4">
                  <c:v>22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6-4B6C-A114-95EAD0209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3880336"/>
        <c:axId val="1"/>
      </c:barChart>
      <c:catAx>
        <c:axId val="43388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388033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4.- El personal da una imagen de profesionalidad y confianza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20044187560415"/>
          <c:y val="0.41040520344845594"/>
          <c:w val="0.45120061687584345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AD62-4638-AE47-970D1412E01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D62-4638-AE47-970D1412E01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AD62-4638-AE47-970D1412E01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D62-4638-AE47-970D1412E01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AD62-4638-AE47-970D1412E01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D62-4638-AE47-970D1412E011}"/>
              </c:ext>
            </c:extLst>
          </c:dPt>
          <c:dLbls>
            <c:dLbl>
              <c:idx val="0"/>
              <c:layout>
                <c:manualLayout>
                  <c:x val="4.7026279391424515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62-4638-AE47-970D1412E011}"/>
                </c:ext>
              </c:extLst>
            </c:dLbl>
            <c:dLbl>
              <c:idx val="1"/>
              <c:layout>
                <c:manualLayout>
                  <c:x val="0.11618257261410789"/>
                  <c:y val="3.2407407407407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62-4638-AE47-970D1412E01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D62-4638-AE47-970D1412E01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D62-4638-AE47-970D1412E01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D62-4638-AE47-970D1412E01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D62-4638-AE47-970D1412E0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'2018'!$N$9:$S$9</c:f>
              <c:numCache>
                <c:formatCode>General</c:formatCode>
                <c:ptCount val="6"/>
                <c:pt idx="0">
                  <c:v>6</c:v>
                </c:pt>
                <c:pt idx="1">
                  <c:v>11</c:v>
                </c:pt>
                <c:pt idx="2">
                  <c:v>26</c:v>
                </c:pt>
                <c:pt idx="3">
                  <c:v>35</c:v>
                </c:pt>
                <c:pt idx="4">
                  <c:v>13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62-4638-AE47-970D1412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9195208"/>
        <c:axId val="1"/>
      </c:barChart>
      <c:catAx>
        <c:axId val="42919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9195208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5.- El servicio informa de manera clara y comprensible a los usuarios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60457560434769"/>
          <c:y val="0.40173467098123505"/>
          <c:w val="0.46515452299732235"/>
          <c:h val="0.196532069257007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419C-4443-B0D4-1984D5D5DC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19C-4443-B0D4-1984D5D5DC7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19C-4443-B0D4-1984D5D5DC7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19C-4443-B0D4-1984D5D5DC7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19C-4443-B0D4-1984D5D5DC7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19C-4443-B0D4-1984D5D5DC7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19C-4443-B0D4-1984D5D5DC7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19C-4443-B0D4-1984D5D5DC7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19C-4443-B0D4-1984D5D5DC7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19C-4443-B0D4-1984D5D5DC7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19C-4443-B0D4-1984D5D5DC7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19C-4443-B0D4-1984D5D5DC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'2018'!$N$10:$S$10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33</c:v>
                </c:pt>
                <c:pt idx="3">
                  <c:v>20</c:v>
                </c:pt>
                <c:pt idx="4">
                  <c:v>22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9C-4443-B0D4-1984D5D5D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5317856"/>
        <c:axId val="1"/>
      </c:barChart>
      <c:catAx>
        <c:axId val="3353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531785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6.- Como usuario, conozco las posibilidades que me ofrece el servicio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974392205646425"/>
          <c:y val="0.48554981816437037"/>
          <c:w val="0.39903885184933774"/>
          <c:h val="0.158959761899049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85E5-4D0B-9B78-6E2598BAEA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5E5-4D0B-9B78-6E2598BAEAB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5E5-4D0B-9B78-6E2598BAEA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5E5-4D0B-9B78-6E2598BAEAB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5E5-4D0B-9B78-6E2598BAEAB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5E5-4D0B-9B78-6E2598BAEAB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5E5-4D0B-9B78-6E2598BAEAB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5E5-4D0B-9B78-6E2598BAEAB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5E5-4D0B-9B78-6E2598BAEAB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5E5-4D0B-9B78-6E2598BAEAB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5E5-4D0B-9B78-6E2598BAEAB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5E5-4D0B-9B78-6E2598BAEAB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'2018'!$N$11:$S$11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29</c:v>
                </c:pt>
                <c:pt idx="3">
                  <c:v>26</c:v>
                </c:pt>
                <c:pt idx="4">
                  <c:v>13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5-4D0B-9B78-6E2598B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1878216"/>
        <c:axId val="1"/>
      </c:barChart>
      <c:catAx>
        <c:axId val="30187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0187821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7.- He observado mejoras en el funcionamiento general del servicio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58464592050998"/>
          <c:y val="0.38219907501350925"/>
          <c:w val="0.53084457662573614"/>
          <c:h val="0.206806348808679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B794-43DA-A16E-C45AACB86B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794-43DA-A16E-C45AACB86B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794-43DA-A16E-C45AACB86BB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794-43DA-A16E-C45AACB86BB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794-43DA-A16E-C45AACB86BB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794-43DA-A16E-C45AACB86BB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794-43DA-A16E-C45AACB86BB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794-43DA-A16E-C45AACB86BB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794-43DA-A16E-C45AACB86BB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794-43DA-A16E-C45AACB86BB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794-43DA-A16E-C45AACB86BB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794-43DA-A16E-C45AACB86B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'2018'!$N$12:$S$12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38</c:v>
                </c:pt>
                <c:pt idx="3">
                  <c:v>12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94-43DA-A16E-C45AACB8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6418344"/>
        <c:axId val="1"/>
      </c:barChart>
      <c:catAx>
        <c:axId val="42641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641834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8.- La valoración global que le merece el servicio es buena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52986580291257"/>
          <c:y val="0.38381237743156804"/>
          <c:w val="0.5280901980616477"/>
          <c:h val="0.211488452870455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4E20-41B3-B7C2-81BD454E48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E20-41B3-B7C2-81BD454E48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E20-41B3-B7C2-81BD454E48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E20-41B3-B7C2-81BD454E48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E20-41B3-B7C2-81BD454E480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E20-41B3-B7C2-81BD454E4809}"/>
              </c:ext>
            </c:extLst>
          </c:dPt>
          <c:dLbls>
            <c:dLbl>
              <c:idx val="0"/>
              <c:layout>
                <c:manualLayout>
                  <c:x val="-0.10468319559228656"/>
                  <c:y val="1.6692746344518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20-41B3-B7C2-81BD454E480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20-41B3-B7C2-81BD454E480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20-41B3-B7C2-81BD454E480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20-41B3-B7C2-81BD454E480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20-41B3-B7C2-81BD454E4809}"/>
                </c:ext>
              </c:extLst>
            </c:dLbl>
            <c:dLbl>
              <c:idx val="5"/>
              <c:layout>
                <c:manualLayout>
                  <c:x val="3.8567493112947653E-2"/>
                  <c:y val="4.1731865861296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20-41B3-B7C2-81BD454E48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'2018'!$N$13:$S$13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29</c:v>
                </c:pt>
                <c:pt idx="3">
                  <c:v>30</c:v>
                </c:pt>
                <c:pt idx="4">
                  <c:v>18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20-41B3-B7C2-81BD454E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6419984"/>
        <c:axId val="1"/>
      </c:barChart>
      <c:catAx>
        <c:axId val="42641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641998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1.- El servicio realiza la labor esperada con seguridad y correctamente</a:t>
            </a:r>
          </a:p>
        </c:rich>
      </c:tx>
      <c:layout>
        <c:manualLayout>
          <c:xMode val="edge"/>
          <c:yMode val="edge"/>
          <c:x val="0.11766650129961542"/>
          <c:y val="2.777790420706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087304701905285"/>
          <c:y val="0.4913301731425177"/>
          <c:w val="0.39903148158154528"/>
          <c:h val="0.156069584409976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83BA-4C99-940A-90214655A0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3BA-4C99-940A-90214655A0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3BA-4C99-940A-90214655A0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3BA-4C99-940A-90214655A0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3BA-4C99-940A-90214655A0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3BA-4C99-940A-90214655A06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BA-4C99-940A-90214655A06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BA-4C99-940A-90214655A06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3BA-4C99-940A-90214655A06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3BA-4C99-940A-90214655A06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3BA-4C99-940A-90214655A06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3BA-4C99-940A-90214655A0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'2018'!$Y$6:$AD$6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30</c:v>
                </c:pt>
                <c:pt idx="3">
                  <c:v>20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BA-4C99-940A-90214655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4917768"/>
        <c:axId val="1"/>
      </c:barChart>
      <c:catAx>
        <c:axId val="33491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917768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2.- El personal se muestra dispuesto a ayudar a los usuarios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53067481899772"/>
          <c:y val="0.41040520344845594"/>
          <c:w val="0.44427010083546326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9000-4433-AA50-4A7F214701B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000-4433-AA50-4A7F214701B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000-4433-AA50-4A7F214701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000-4433-AA50-4A7F214701B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000-4433-AA50-4A7F214701B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000-4433-AA50-4A7F214701B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000-4433-AA50-4A7F214701B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000-4433-AA50-4A7F214701B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00-4433-AA50-4A7F214701B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000-4433-AA50-4A7F214701B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000-4433-AA50-4A7F214701B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000-4433-AA50-4A7F214701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'2018'!$Y$7:$AD$7</c:f>
              <c:numCache>
                <c:formatCode>General</c:formatCode>
                <c:ptCount val="6"/>
                <c:pt idx="0">
                  <c:v>24</c:v>
                </c:pt>
                <c:pt idx="1">
                  <c:v>13</c:v>
                </c:pt>
                <c:pt idx="2">
                  <c:v>23</c:v>
                </c:pt>
                <c:pt idx="3">
                  <c:v>23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00-4433-AA50-4A7F21470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9764888"/>
        <c:axId val="1"/>
      </c:barChart>
      <c:catAx>
        <c:axId val="29976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99764888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3.- El trato del personal con los usuarios es adecuado</a:t>
            </a:r>
          </a:p>
        </c:rich>
      </c:tx>
      <c:layout>
        <c:manualLayout>
          <c:xMode val="edge"/>
          <c:yMode val="edge"/>
          <c:x val="0.15608317538659849"/>
          <c:y val="2.777790420706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71792630724944"/>
          <c:y val="0.41040520344845594"/>
          <c:w val="0.45234337993049673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9902-49B3-801B-0BC21B3BA9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902-49B3-801B-0BC21B3BA9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902-49B3-801B-0BC21B3BA9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902-49B3-801B-0BC21B3BA9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902-49B3-801B-0BC21B3BA97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902-49B3-801B-0BC21B3BA97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902-49B3-801B-0BC21B3BA97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02-49B3-801B-0BC21B3BA976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902-49B3-801B-0BC21B3BA97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902-49B3-801B-0BC21B3BA97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902-49B3-801B-0BC21B3BA97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902-49B3-801B-0BC21B3BA9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'2018'!$Y$8:$AD$8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24</c:v>
                </c:pt>
                <c:pt idx="3">
                  <c:v>23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2-49B3-801B-0BC21B3BA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2499456"/>
        <c:axId val="1"/>
      </c:barChart>
      <c:catAx>
        <c:axId val="3024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0249945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2.- El personal se muestra dispuesto a ayudar a los usuarios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71792630724944"/>
          <c:y val="0.41040520344845594"/>
          <c:w val="0.45234337993049673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12E3-4C9F-B3FC-217F98657D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2E3-4C9F-B3FC-217F98657D2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2E3-4C9F-B3FC-217F98657D2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2E3-4C9F-B3FC-217F98657D2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12E3-4C9F-B3FC-217F98657D2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2E3-4C9F-B3FC-217F98657D2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E3-4C9F-B3FC-217F98657D2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2E3-4C9F-B3FC-217F98657D2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2E3-4C9F-B3FC-217F98657D2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2E3-4C9F-B3FC-217F98657D2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2E3-4C9F-B3FC-217F98657D2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2E3-4C9F-B3FC-217F98657D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'2018'!$B$5:$G$5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'2018'!$B$7:$G$7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8</c:v>
                </c:pt>
                <c:pt idx="3">
                  <c:v>40</c:v>
                </c:pt>
                <c:pt idx="4">
                  <c:v>38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E3-4C9F-B3FC-217F98657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671952"/>
        <c:axId val="1"/>
      </c:barChart>
      <c:catAx>
        <c:axId val="49067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0671952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4.- El personal da una imagen de profesionalidad y confianza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01899591179023"/>
          <c:y val="0.41040520344845594"/>
          <c:w val="0.44357392232229148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F6AF-4F64-9A5A-051A792558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6AF-4F64-9A5A-051A792558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6AF-4F64-9A5A-051A792558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6AF-4F64-9A5A-051A7925581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6AF-4F64-9A5A-051A7925581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6AF-4F64-9A5A-051A7925581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AF-4F64-9A5A-051A7925581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6AF-4F64-9A5A-051A7925581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6AF-4F64-9A5A-051A7925581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6AF-4F64-9A5A-051A7925581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6AF-4F64-9A5A-051A7925581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6AF-4F64-9A5A-051A792558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'2018'!$Y$9:$AD$9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23</c:v>
                </c:pt>
                <c:pt idx="3">
                  <c:v>21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F-4F64-9A5A-051A7925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7304856"/>
        <c:axId val="1"/>
      </c:barChart>
      <c:catAx>
        <c:axId val="42730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730485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5.- El servicio informa de manera clara y comprensible a los usuarios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66403659513477"/>
          <c:y val="0.40173467098123505"/>
          <c:w val="0.46365196442875911"/>
          <c:h val="0.196532069257007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38F3-440C-9A97-810719A0B5E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8F3-440C-9A97-810719A0B5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8F3-440C-9A97-810719A0B5E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8F3-440C-9A97-810719A0B5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8F3-440C-9A97-810719A0B5E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8F3-440C-9A97-810719A0B5E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8F3-440C-9A97-810719A0B5E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8F3-440C-9A97-810719A0B5E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8F3-440C-9A97-810719A0B5E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8F3-440C-9A97-810719A0B5E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8F3-440C-9A97-810719A0B5E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8F3-440C-9A97-810719A0B5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'2018'!$Y$10:$AD$10</c:f>
              <c:numCache>
                <c:formatCode>General</c:formatCode>
                <c:ptCount val="6"/>
                <c:pt idx="0">
                  <c:v>23</c:v>
                </c:pt>
                <c:pt idx="1">
                  <c:v>17</c:v>
                </c:pt>
                <c:pt idx="2">
                  <c:v>25</c:v>
                </c:pt>
                <c:pt idx="3">
                  <c:v>18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F3-440C-9A97-810719A0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421744"/>
        <c:axId val="1"/>
      </c:barChart>
      <c:catAx>
        <c:axId val="43442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442174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6.- Como usuario, conozco las posibilidades que me ofrece el servicio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025123876478617"/>
          <c:y val="0.41040520344845594"/>
          <c:w val="0.44897967787612181"/>
          <c:h val="0.196532069257007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391A-4EB9-9FD0-ACFD141382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91A-4EB9-9FD0-ACFD141382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91A-4EB9-9FD0-ACFD141382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91A-4EB9-9FD0-ACFD141382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91A-4EB9-9FD0-ACFD141382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91A-4EB9-9FD0-ACFD14138252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1A-4EB9-9FD0-ACFD141382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91A-4EB9-9FD0-ACFD14138252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91A-4EB9-9FD0-ACFD1413825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91A-4EB9-9FD0-ACFD1413825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91A-4EB9-9FD0-ACFD1413825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91A-4EB9-9FD0-ACFD141382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'2018'!$Y$11:$AD$11</c:f>
              <c:numCache>
                <c:formatCode>General</c:formatCode>
                <c:ptCount val="6"/>
                <c:pt idx="0">
                  <c:v>17</c:v>
                </c:pt>
                <c:pt idx="1">
                  <c:v>10</c:v>
                </c:pt>
                <c:pt idx="2">
                  <c:v>27</c:v>
                </c:pt>
                <c:pt idx="3">
                  <c:v>18</c:v>
                </c:pt>
                <c:pt idx="4">
                  <c:v>17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1A-4EB9-9FD0-ACFD14138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423384"/>
        <c:axId val="1"/>
      </c:barChart>
      <c:catAx>
        <c:axId val="43442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442338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7.- He observado mejoras en el funcionamiento general del servicio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26259617496614"/>
          <c:y val="0.38219907501350925"/>
          <c:w val="0.52750892418354989"/>
          <c:h val="0.206806348808679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9975-4959-B273-CD433B9C007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975-4959-B273-CD433B9C007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975-4959-B273-CD433B9C00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975-4959-B273-CD433B9C007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975-4959-B273-CD433B9C007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975-4959-B273-CD433B9C007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975-4959-B273-CD433B9C007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75-4959-B273-CD433B9C007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975-4959-B273-CD433B9C0079}"/>
                </c:ext>
              </c:extLst>
            </c:dLbl>
            <c:dLbl>
              <c:idx val="3"/>
              <c:layout>
                <c:manualLayout>
                  <c:x val="-4.1928721174004195E-2"/>
                  <c:y val="4.61215932914045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75-4959-B273-CD433B9C007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975-4959-B273-CD433B9C007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975-4959-B273-CD433B9C00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'2018'!$Y$12:$AD$12</c:f>
              <c:numCache>
                <c:formatCode>General</c:formatCode>
                <c:ptCount val="6"/>
                <c:pt idx="0">
                  <c:v>28</c:v>
                </c:pt>
                <c:pt idx="1">
                  <c:v>14</c:v>
                </c:pt>
                <c:pt idx="2">
                  <c:v>34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75-4959-B273-CD433B9C0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425024"/>
        <c:axId val="1"/>
      </c:barChart>
      <c:catAx>
        <c:axId val="4344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442502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8.- La valoración global que le merece el servicio es buena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59827857364679"/>
          <c:y val="0.38381237743156804"/>
          <c:w val="0.51572465623487318"/>
          <c:h val="0.211488452870455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7A5F-4CD1-92A8-F90A38F318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A5F-4CD1-92A8-F90A38F318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A5F-4CD1-92A8-F90A38F318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A5F-4CD1-92A8-F90A38F3183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A5F-4CD1-92A8-F90A38F3183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A5F-4CD1-92A8-F90A38F3183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5F-4CD1-92A8-F90A38F3183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5F-4CD1-92A8-F90A38F3183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A5F-4CD1-92A8-F90A38F3183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A5F-4CD1-92A8-F90A38F3183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A5F-4CD1-92A8-F90A38F3183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A5F-4CD1-92A8-F90A38F3183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'2018'!$Y$5:$AD$5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'2018'!$Y$13:$AD$13</c:f>
              <c:numCache>
                <c:formatCode>General</c:formatCode>
                <c:ptCount val="6"/>
                <c:pt idx="0">
                  <c:v>21</c:v>
                </c:pt>
                <c:pt idx="1">
                  <c:v>16</c:v>
                </c:pt>
                <c:pt idx="2">
                  <c:v>26</c:v>
                </c:pt>
                <c:pt idx="3">
                  <c:v>21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5F-4CD1-92A8-F90A38F3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8707784"/>
        <c:axId val="1"/>
      </c:barChart>
      <c:catAx>
        <c:axId val="42870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8707784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3156449121235E-2"/>
          <c:y val="0.32383511859038117"/>
          <c:w val="0.59507613374851775"/>
          <c:h val="0.533680275436948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'2018'!$Z$79</c:f>
              <c:strCache>
                <c:ptCount val="1"/>
                <c:pt idx="0">
                  <c:v>Encuesta del de valoración global de la Secretaría:</c:v>
                </c:pt>
              </c:strCache>
            </c:strRef>
          </c:tx>
          <c:invertIfNegative val="0"/>
          <c:cat>
            <c:numRef>
              <c:f>'2018'!$Z$81:$AD$81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'2018'!$Z$83:$AD$83</c:f>
              <c:numCache>
                <c:formatCode>General</c:formatCode>
                <c:ptCount val="5"/>
                <c:pt idx="0">
                  <c:v>2.86</c:v>
                </c:pt>
                <c:pt idx="1">
                  <c:v>2.58</c:v>
                </c:pt>
                <c:pt idx="2">
                  <c:v>2.68</c:v>
                </c:pt>
                <c:pt idx="3" formatCode="0.00">
                  <c:v>2.9</c:v>
                </c:pt>
                <c:pt idx="4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8-4B79-9E1E-6B41B1C1D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709752"/>
        <c:axId val="1"/>
        <c:axId val="0"/>
      </c:bar3DChart>
      <c:catAx>
        <c:axId val="42870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709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61269793001589"/>
          <c:y val="0.54347908500200925"/>
          <c:w val="0.29715328308607919"/>
          <c:h val="0.124223790857602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15419787430036E-2"/>
          <c:y val="0.34426390257276063"/>
          <c:w val="0.55692776395299171"/>
          <c:h val="0.505466841079053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'2018'!$C$79</c:f>
              <c:strCache>
                <c:ptCount val="1"/>
                <c:pt idx="0">
                  <c:v>Encuesta del de valoración global del Aula de Informática:</c:v>
                </c:pt>
              </c:strCache>
            </c:strRef>
          </c:tx>
          <c:invertIfNegative val="0"/>
          <c:cat>
            <c:numRef>
              <c:f>'2018'!$C$81:$G$81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'2018'!$C$83:$G$83</c:f>
              <c:numCache>
                <c:formatCode>0.00</c:formatCode>
                <c:ptCount val="5"/>
                <c:pt idx="0" formatCode="General">
                  <c:v>3.37</c:v>
                </c:pt>
                <c:pt idx="1">
                  <c:v>3.2</c:v>
                </c:pt>
                <c:pt idx="2" formatCode="General">
                  <c:v>3.78</c:v>
                </c:pt>
                <c:pt idx="3">
                  <c:v>3.6</c:v>
                </c:pt>
                <c:pt idx="4" formatCode="General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B-404B-90A8-145C1523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713544"/>
        <c:axId val="1"/>
        <c:axId val="0"/>
      </c:bar3DChart>
      <c:catAx>
        <c:axId val="43471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713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84248419828605"/>
          <c:y val="0.54426229508196722"/>
          <c:w val="0.33511644788263123"/>
          <c:h val="0.131147540983606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073125561718695E-2"/>
          <c:y val="0.32216626610870658"/>
          <c:w val="0.60557847461517811"/>
          <c:h val="0.536084666804887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'2018'!$O$79</c:f>
              <c:strCache>
                <c:ptCount val="1"/>
                <c:pt idx="0">
                  <c:v>Encuesta del de valoración global de la Conserjería:</c:v>
                </c:pt>
              </c:strCache>
            </c:strRef>
          </c:tx>
          <c:invertIfNegative val="0"/>
          <c:cat>
            <c:numRef>
              <c:f>'2018'!$O$81:$S$81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'2018'!$O$83:$S$83</c:f>
              <c:numCache>
                <c:formatCode>General</c:formatCode>
                <c:ptCount val="5"/>
                <c:pt idx="0">
                  <c:v>3.08</c:v>
                </c:pt>
                <c:pt idx="1">
                  <c:v>3.02</c:v>
                </c:pt>
                <c:pt idx="2">
                  <c:v>2.81</c:v>
                </c:pt>
                <c:pt idx="3">
                  <c:v>3.07</c:v>
                </c:pt>
                <c:pt idx="4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F-48D6-A788-CE7BBA69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715512"/>
        <c:axId val="1"/>
        <c:axId val="0"/>
      </c:bar3DChart>
      <c:catAx>
        <c:axId val="434715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715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60288077990201"/>
          <c:y val="0.54489164086687303"/>
          <c:w val="0.28842881117229863"/>
          <c:h val="0.12383900928792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'Resultados comparativas'!$G$6</c:f>
              <c:numCache>
                <c:formatCode>General</c:formatCode>
                <c:ptCount val="1"/>
                <c:pt idx="0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D-4889-91C5-C2EE5F8A5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16240"/>
        <c:axId val="1"/>
      </c:lineChart>
      <c:catAx>
        <c:axId val="42461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4616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1475054229935"/>
          <c:y val="0.83957438475096291"/>
          <c:w val="0.17353579175704989"/>
          <c:h val="0.11764736601605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3.- El trato del personal con los usuarios es adecuado</a:t>
            </a:r>
          </a:p>
        </c:rich>
      </c:tx>
      <c:layout>
        <c:manualLayout>
          <c:xMode val="edge"/>
          <c:yMode val="edge"/>
          <c:x val="0.1560832505160156"/>
          <c:y val="2.777790420706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91635365524134"/>
          <c:y val="0.41040520344845594"/>
          <c:w val="0.46278390281133513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8F19-4D51-B9DC-1246D84414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F19-4D51-B9DC-1246D84414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F19-4D51-B9DC-1246D84414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F19-4D51-B9DC-1246D84414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F19-4D51-B9DC-1246D844149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F19-4D51-B9DC-1246D844149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F19-4D51-B9DC-1246D844149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F19-4D51-B9DC-1246D844149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F19-4D51-B9DC-1246D844149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F19-4D51-B9DC-1246D844149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'2018'!$B$5:$F$5</c:f>
              <c:strCache>
                <c:ptCount val="5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</c:strCache>
            </c:strRef>
          </c:cat>
          <c:val>
            <c:numRef>
              <c:f>'2018'!$B$8:$F$8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13</c:v>
                </c:pt>
                <c:pt idx="3">
                  <c:v>39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19-4D51-B9DC-1246D844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669576"/>
        <c:axId val="1"/>
      </c:barChart>
      <c:catAx>
        <c:axId val="49066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066957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4.- El personal da una imagen de profesionalidad y confianza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51687212592649"/>
          <c:y val="0.41040520344845594"/>
          <c:w val="0.46290431948790201"/>
          <c:h val="0.187861536789786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0FD6-4A31-B3C1-576E4FB39E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FD6-4A31-B3C1-576E4FB39E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0FD6-4A31-B3C1-576E4FB39EE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FD6-4A31-B3C1-576E4FB39EE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0FD6-4A31-B3C1-576E4FB39EE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FD6-4A31-B3C1-576E4FB39EE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FD6-4A31-B3C1-576E4FB39EE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FD6-4A31-B3C1-576E4FB39EE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FD6-4A31-B3C1-576E4FB39EE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FD6-4A31-B3C1-576E4FB39E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'2018'!$B$5:$F$5</c:f>
              <c:strCache>
                <c:ptCount val="5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</c:strCache>
            </c:strRef>
          </c:cat>
          <c:val>
            <c:numRef>
              <c:f>'2018'!$B$9:$F$9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20</c:v>
                </c:pt>
                <c:pt idx="3">
                  <c:v>37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D6-4A31-B3C1-576E4FB39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671216"/>
        <c:axId val="1"/>
      </c:barChart>
      <c:catAx>
        <c:axId val="49067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9067121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5.- El servicio informa de manera clara y comprensible a los usuarios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62510686107354"/>
          <c:y val="0.40173467098123505"/>
          <c:w val="0.45954765174272438"/>
          <c:h val="0.196532069257007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9A98-4CE0-9C5D-77A268392D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A98-4CE0-9C5D-77A268392D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A98-4CE0-9C5D-77A268392DB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A98-4CE0-9C5D-77A268392DB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A98-4CE0-9C5D-77A268392D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A98-4CE0-9C5D-77A268392DB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A98-4CE0-9C5D-77A268392DB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A98-4CE0-9C5D-77A268392DB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A98-4CE0-9C5D-77A268392DB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A98-4CE0-9C5D-77A268392DB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A98-4CE0-9C5D-77A268392DB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A98-4CE0-9C5D-77A268392DB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A98-4CE0-9C5D-77A268392DB7}"/>
                </c:ext>
              </c:extLst>
            </c:dLbl>
            <c:dLbl>
              <c:idx val="6"/>
              <c:layout>
                <c:manualLayout>
                  <c:x val="-5.2777777777777785E-2"/>
                  <c:y val="-4.62962962962967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8-4CE0-9C5D-77A268392D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('2018'!$B$5,'2018'!$B$5:$G$5)</c:f>
              <c:strCache>
                <c:ptCount val="7"/>
                <c:pt idx="0">
                  <c:v>nada de acuerdo</c:v>
                </c:pt>
                <c:pt idx="1">
                  <c:v>nada de acuerdo</c:v>
                </c:pt>
                <c:pt idx="2">
                  <c:v>algo de acuerdo</c:v>
                </c:pt>
                <c:pt idx="3">
                  <c:v>de acuerdo</c:v>
                </c:pt>
                <c:pt idx="4">
                  <c:v>bastante de acuerdo</c:v>
                </c:pt>
                <c:pt idx="5">
                  <c:v>totalmente de acuerdo</c:v>
                </c:pt>
                <c:pt idx="6">
                  <c:v>NS/NC</c:v>
                </c:pt>
              </c:strCache>
            </c:strRef>
          </c:cat>
          <c:val>
            <c:numRef>
              <c:f>('2018'!$B$10,'2018'!$B$10:$G$10)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22</c:v>
                </c:pt>
                <c:pt idx="4">
                  <c:v>37</c:v>
                </c:pt>
                <c:pt idx="5">
                  <c:v>23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98-4CE0-9C5D-77A268392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9099872"/>
        <c:axId val="1"/>
      </c:barChart>
      <c:catAx>
        <c:axId val="4290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9099872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6.- Como usuario, conozco las posibilidades que me ofrece el servicio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925753494787253"/>
          <c:y val="0.48554981816437037"/>
          <c:w val="0.40064699365272571"/>
          <c:h val="0.158959761899049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8973-4FEA-B828-4748D0C904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973-4FEA-B828-4748D0C904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973-4FEA-B828-4748D0C904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973-4FEA-B828-4748D0C9047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973-4FEA-B828-4748D0C9047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973-4FEA-B828-4748D0C9047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973-4FEA-B828-4748D0C9047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73-4FEA-B828-4748D0C9047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973-4FEA-B828-4748D0C9047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73-4FEA-B828-4748D0C9047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973-4FEA-B828-4748D0C9047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73-4FEA-B828-4748D0C904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'2018'!$B$5:$G$5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'2018'!$B$11:$G$11</c:f>
              <c:numCache>
                <c:formatCode>General</c:formatCode>
                <c:ptCount val="6"/>
                <c:pt idx="0">
                  <c:v>13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14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73-4FEA-B828-4748D0C90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9097496"/>
        <c:axId val="1"/>
      </c:barChart>
      <c:catAx>
        <c:axId val="42909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909749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7.- He observado mejoras en el funcionamiento general del servicio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3454404013249"/>
          <c:y val="0.38219907501350925"/>
          <c:w val="0.52836367420601782"/>
          <c:h val="0.2068063488086796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655D-4AB7-8F69-E437D92A028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55D-4AB7-8F69-E437D92A028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55D-4AB7-8F69-E437D92A02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55D-4AB7-8F69-E437D92A028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55D-4AB7-8F69-E437D92A028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55D-4AB7-8F69-E437D92A028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5D-4AB7-8F69-E437D92A028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55D-4AB7-8F69-E437D92A028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55D-4AB7-8F69-E437D92A028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5D-4AB7-8F69-E437D92A028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55D-4AB7-8F69-E437D92A028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55D-4AB7-8F69-E437D92A02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'2018'!$B$5:$G$5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'2018'!$B$12:$G$12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48</c:v>
                </c:pt>
                <c:pt idx="3">
                  <c:v>15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5D-4AB7-8F69-E437D92A0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207360"/>
        <c:axId val="1"/>
      </c:barChart>
      <c:catAx>
        <c:axId val="4342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4207360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8.- La valoración global que le merece el servicio es buena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26259617496614"/>
          <c:y val="0.38381237743156804"/>
          <c:w val="0.53236330078646599"/>
          <c:h val="0.211488452870455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9610-4DB8-86AA-54FA875B09B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610-4DB8-86AA-54FA875B09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610-4DB8-86AA-54FA875B09B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610-4DB8-86AA-54FA875B09B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610-4DB8-86AA-54FA875B09B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610-4DB8-86AA-54FA875B09B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10-4DB8-86AA-54FA875B09B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10-4DB8-86AA-54FA875B09B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610-4DB8-86AA-54FA875B09B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10-4DB8-86AA-54FA875B09B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610-4DB8-86AA-54FA875B09B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610-4DB8-86AA-54FA875B09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'2018'!$B$5:$G$5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'2018'!$B$13:$G$13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32</c:v>
                </c:pt>
                <c:pt idx="3">
                  <c:v>36</c:v>
                </c:pt>
                <c:pt idx="4">
                  <c:v>21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10-4DB8-86AA-54FA875B0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9088648"/>
        <c:axId val="1"/>
      </c:barChart>
      <c:catAx>
        <c:axId val="42908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9088648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1.- El servicio realiza la labor esperada con seguridad y correctamente</a:t>
            </a:r>
          </a:p>
        </c:rich>
      </c:tx>
      <c:layout>
        <c:manualLayout>
          <c:xMode val="edge"/>
          <c:yMode val="edge"/>
          <c:x val="0.11766676450694878"/>
          <c:y val="2.7777904207060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711547311304202"/>
          <c:y val="0.4913301731425177"/>
          <c:w val="0.40194537178862705"/>
          <c:h val="0.156069584409976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CCF6-4E7C-9DCB-435CB15463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CF6-4E7C-9DCB-435CB15463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CCF6-4E7C-9DCB-435CB15463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CF6-4E7C-9DCB-435CB15463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CCF6-4E7C-9DCB-435CB154634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CF6-4E7C-9DCB-435CB154634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CCCC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CF6-4E7C-9DCB-435CB154634D}"/>
                </c:ext>
              </c:extLst>
            </c:dLbl>
            <c:dLbl>
              <c:idx val="1"/>
              <c:layout>
                <c:manualLayout>
                  <c:x val="7.0028011204481794E-2"/>
                  <c:y val="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F6-4E7C-9DCB-435CB154634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96969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CF6-4E7C-9DCB-435CB154634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CC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CF6-4E7C-9DCB-435CB154634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CF6-4E7C-9DCB-435CB154634D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CF6-4E7C-9DCB-435CB1546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'2018'!$N$5:$S$5</c:f>
              <c:strCache>
                <c:ptCount val="6"/>
                <c:pt idx="0">
                  <c:v>nada de acuerdo</c:v>
                </c:pt>
                <c:pt idx="1">
                  <c:v>algo de acuerdo</c:v>
                </c:pt>
                <c:pt idx="2">
                  <c:v>de acuerdo</c:v>
                </c:pt>
                <c:pt idx="3">
                  <c:v>bastante de acuerdo</c:v>
                </c:pt>
                <c:pt idx="4">
                  <c:v>totalmente de acuerdo</c:v>
                </c:pt>
                <c:pt idx="5">
                  <c:v>NS/NC</c:v>
                </c:pt>
              </c:strCache>
            </c:strRef>
          </c:cat>
          <c:val>
            <c:numRef>
              <c:f>'2018'!$N$6:$S$6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26</c:v>
                </c:pt>
                <c:pt idx="3">
                  <c:v>30</c:v>
                </c:pt>
                <c:pt idx="4">
                  <c:v>23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F6-4E7C-9DCB-435CB154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5459056"/>
        <c:axId val="1"/>
      </c:barChart>
      <c:catAx>
        <c:axId val="43545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35459056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104775</xdr:rowOff>
    </xdr:from>
    <xdr:to>
      <xdr:col>4</xdr:col>
      <xdr:colOff>723900</xdr:colOff>
      <xdr:row>28</xdr:row>
      <xdr:rowOff>180975</xdr:rowOff>
    </xdr:to>
    <xdr:graphicFrame macro="">
      <xdr:nvGraphicFramePr>
        <xdr:cNvPr id="28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14</xdr:row>
      <xdr:rowOff>104775</xdr:rowOff>
    </xdr:from>
    <xdr:to>
      <xdr:col>10</xdr:col>
      <xdr:colOff>609600</xdr:colOff>
      <xdr:row>28</xdr:row>
      <xdr:rowOff>180975</xdr:rowOff>
    </xdr:to>
    <xdr:graphicFrame macro="">
      <xdr:nvGraphicFramePr>
        <xdr:cNvPr id="28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4</xdr:col>
      <xdr:colOff>723900</xdr:colOff>
      <xdr:row>44</xdr:row>
      <xdr:rowOff>85725</xdr:rowOff>
    </xdr:to>
    <xdr:graphicFrame macro="">
      <xdr:nvGraphicFramePr>
        <xdr:cNvPr id="28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30</xdr:row>
      <xdr:rowOff>9525</xdr:rowOff>
    </xdr:from>
    <xdr:to>
      <xdr:col>10</xdr:col>
      <xdr:colOff>619125</xdr:colOff>
      <xdr:row>44</xdr:row>
      <xdr:rowOff>85725</xdr:rowOff>
    </xdr:to>
    <xdr:graphicFrame macro="">
      <xdr:nvGraphicFramePr>
        <xdr:cNvPr id="28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4</xdr:col>
      <xdr:colOff>723900</xdr:colOff>
      <xdr:row>59</xdr:row>
      <xdr:rowOff>85725</xdr:rowOff>
    </xdr:to>
    <xdr:graphicFrame macro="">
      <xdr:nvGraphicFramePr>
        <xdr:cNvPr id="29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47625</xdr:colOff>
      <xdr:row>45</xdr:row>
      <xdr:rowOff>9525</xdr:rowOff>
    </xdr:from>
    <xdr:to>
      <xdr:col>10</xdr:col>
      <xdr:colOff>609600</xdr:colOff>
      <xdr:row>59</xdr:row>
      <xdr:rowOff>85725</xdr:rowOff>
    </xdr:to>
    <xdr:graphicFrame macro="">
      <xdr:nvGraphicFramePr>
        <xdr:cNvPr id="29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60</xdr:row>
      <xdr:rowOff>19050</xdr:rowOff>
    </xdr:from>
    <xdr:to>
      <xdr:col>4</xdr:col>
      <xdr:colOff>723900</xdr:colOff>
      <xdr:row>75</xdr:row>
      <xdr:rowOff>200025</xdr:rowOff>
    </xdr:to>
    <xdr:graphicFrame macro="">
      <xdr:nvGraphicFramePr>
        <xdr:cNvPr id="29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47625</xdr:colOff>
      <xdr:row>60</xdr:row>
      <xdr:rowOff>9525</xdr:rowOff>
    </xdr:from>
    <xdr:to>
      <xdr:col>10</xdr:col>
      <xdr:colOff>600075</xdr:colOff>
      <xdr:row>76</xdr:row>
      <xdr:rowOff>0</xdr:rowOff>
    </xdr:to>
    <xdr:graphicFrame macro="">
      <xdr:nvGraphicFramePr>
        <xdr:cNvPr id="290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14</xdr:row>
      <xdr:rowOff>104775</xdr:rowOff>
    </xdr:from>
    <xdr:to>
      <xdr:col>16</xdr:col>
      <xdr:colOff>723900</xdr:colOff>
      <xdr:row>28</xdr:row>
      <xdr:rowOff>180975</xdr:rowOff>
    </xdr:to>
    <xdr:graphicFrame macro="">
      <xdr:nvGraphicFramePr>
        <xdr:cNvPr id="290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14</xdr:row>
      <xdr:rowOff>104775</xdr:rowOff>
    </xdr:from>
    <xdr:to>
      <xdr:col>22</xdr:col>
      <xdr:colOff>609600</xdr:colOff>
      <xdr:row>28</xdr:row>
      <xdr:rowOff>180975</xdr:rowOff>
    </xdr:to>
    <xdr:graphicFrame macro="">
      <xdr:nvGraphicFramePr>
        <xdr:cNvPr id="290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30</xdr:row>
      <xdr:rowOff>9525</xdr:rowOff>
    </xdr:from>
    <xdr:to>
      <xdr:col>16</xdr:col>
      <xdr:colOff>723900</xdr:colOff>
      <xdr:row>44</xdr:row>
      <xdr:rowOff>85725</xdr:rowOff>
    </xdr:to>
    <xdr:graphicFrame macro="">
      <xdr:nvGraphicFramePr>
        <xdr:cNvPr id="290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57150</xdr:colOff>
      <xdr:row>30</xdr:row>
      <xdr:rowOff>9525</xdr:rowOff>
    </xdr:from>
    <xdr:to>
      <xdr:col>22</xdr:col>
      <xdr:colOff>619125</xdr:colOff>
      <xdr:row>44</xdr:row>
      <xdr:rowOff>85725</xdr:rowOff>
    </xdr:to>
    <xdr:graphicFrame macro="">
      <xdr:nvGraphicFramePr>
        <xdr:cNvPr id="2907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45</xdr:row>
      <xdr:rowOff>9525</xdr:rowOff>
    </xdr:from>
    <xdr:to>
      <xdr:col>16</xdr:col>
      <xdr:colOff>723900</xdr:colOff>
      <xdr:row>59</xdr:row>
      <xdr:rowOff>85725</xdr:rowOff>
    </xdr:to>
    <xdr:graphicFrame macro="">
      <xdr:nvGraphicFramePr>
        <xdr:cNvPr id="2908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47625</xdr:colOff>
      <xdr:row>45</xdr:row>
      <xdr:rowOff>9525</xdr:rowOff>
    </xdr:from>
    <xdr:to>
      <xdr:col>22</xdr:col>
      <xdr:colOff>609600</xdr:colOff>
      <xdr:row>59</xdr:row>
      <xdr:rowOff>85725</xdr:rowOff>
    </xdr:to>
    <xdr:graphicFrame macro="">
      <xdr:nvGraphicFramePr>
        <xdr:cNvPr id="2909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9525</xdr:colOff>
      <xdr:row>60</xdr:row>
      <xdr:rowOff>19050</xdr:rowOff>
    </xdr:from>
    <xdr:to>
      <xdr:col>16</xdr:col>
      <xdr:colOff>723900</xdr:colOff>
      <xdr:row>75</xdr:row>
      <xdr:rowOff>200025</xdr:rowOff>
    </xdr:to>
    <xdr:graphicFrame macro="">
      <xdr:nvGraphicFramePr>
        <xdr:cNvPr id="2910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47625</xdr:colOff>
      <xdr:row>60</xdr:row>
      <xdr:rowOff>9525</xdr:rowOff>
    </xdr:from>
    <xdr:to>
      <xdr:col>22</xdr:col>
      <xdr:colOff>600075</xdr:colOff>
      <xdr:row>76</xdr:row>
      <xdr:rowOff>0</xdr:rowOff>
    </xdr:to>
    <xdr:graphicFrame macro="">
      <xdr:nvGraphicFramePr>
        <xdr:cNvPr id="2911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0</xdr:colOff>
      <xdr:row>14</xdr:row>
      <xdr:rowOff>104775</xdr:rowOff>
    </xdr:from>
    <xdr:to>
      <xdr:col>27</xdr:col>
      <xdr:colOff>723900</xdr:colOff>
      <xdr:row>28</xdr:row>
      <xdr:rowOff>180975</xdr:rowOff>
    </xdr:to>
    <xdr:graphicFrame macro="">
      <xdr:nvGraphicFramePr>
        <xdr:cNvPr id="2912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47625</xdr:colOff>
      <xdr:row>14</xdr:row>
      <xdr:rowOff>104775</xdr:rowOff>
    </xdr:from>
    <xdr:to>
      <xdr:col>33</xdr:col>
      <xdr:colOff>609600</xdr:colOff>
      <xdr:row>28</xdr:row>
      <xdr:rowOff>180975</xdr:rowOff>
    </xdr:to>
    <xdr:graphicFrame macro="">
      <xdr:nvGraphicFramePr>
        <xdr:cNvPr id="2913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30</xdr:row>
      <xdr:rowOff>9525</xdr:rowOff>
    </xdr:from>
    <xdr:to>
      <xdr:col>27</xdr:col>
      <xdr:colOff>723900</xdr:colOff>
      <xdr:row>44</xdr:row>
      <xdr:rowOff>85725</xdr:rowOff>
    </xdr:to>
    <xdr:graphicFrame macro="">
      <xdr:nvGraphicFramePr>
        <xdr:cNvPr id="2914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57150</xdr:colOff>
      <xdr:row>30</xdr:row>
      <xdr:rowOff>9525</xdr:rowOff>
    </xdr:from>
    <xdr:to>
      <xdr:col>33</xdr:col>
      <xdr:colOff>619125</xdr:colOff>
      <xdr:row>44</xdr:row>
      <xdr:rowOff>85725</xdr:rowOff>
    </xdr:to>
    <xdr:graphicFrame macro="">
      <xdr:nvGraphicFramePr>
        <xdr:cNvPr id="2915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0</xdr:colOff>
      <xdr:row>45</xdr:row>
      <xdr:rowOff>9525</xdr:rowOff>
    </xdr:from>
    <xdr:to>
      <xdr:col>27</xdr:col>
      <xdr:colOff>723900</xdr:colOff>
      <xdr:row>59</xdr:row>
      <xdr:rowOff>85725</xdr:rowOff>
    </xdr:to>
    <xdr:graphicFrame macro="">
      <xdr:nvGraphicFramePr>
        <xdr:cNvPr id="2916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28</xdr:col>
      <xdr:colOff>47625</xdr:colOff>
      <xdr:row>45</xdr:row>
      <xdr:rowOff>9525</xdr:rowOff>
    </xdr:from>
    <xdr:to>
      <xdr:col>33</xdr:col>
      <xdr:colOff>609600</xdr:colOff>
      <xdr:row>59</xdr:row>
      <xdr:rowOff>85725</xdr:rowOff>
    </xdr:to>
    <xdr:graphicFrame macro="">
      <xdr:nvGraphicFramePr>
        <xdr:cNvPr id="2917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9525</xdr:colOff>
      <xdr:row>60</xdr:row>
      <xdr:rowOff>19050</xdr:rowOff>
    </xdr:from>
    <xdr:to>
      <xdr:col>27</xdr:col>
      <xdr:colOff>723900</xdr:colOff>
      <xdr:row>75</xdr:row>
      <xdr:rowOff>200025</xdr:rowOff>
    </xdr:to>
    <xdr:graphicFrame macro="">
      <xdr:nvGraphicFramePr>
        <xdr:cNvPr id="2918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47625</xdr:colOff>
      <xdr:row>60</xdr:row>
      <xdr:rowOff>9525</xdr:rowOff>
    </xdr:from>
    <xdr:to>
      <xdr:col>33</xdr:col>
      <xdr:colOff>600075</xdr:colOff>
      <xdr:row>76</xdr:row>
      <xdr:rowOff>0</xdr:rowOff>
    </xdr:to>
    <xdr:graphicFrame macro="">
      <xdr:nvGraphicFramePr>
        <xdr:cNvPr id="2919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9525</xdr:colOff>
      <xdr:row>85</xdr:row>
      <xdr:rowOff>180975</xdr:rowOff>
    </xdr:from>
    <xdr:to>
      <xdr:col>32</xdr:col>
      <xdr:colOff>28575</xdr:colOff>
      <xdr:row>102</xdr:row>
      <xdr:rowOff>9525</xdr:rowOff>
    </xdr:to>
    <xdr:graphicFrame macro="">
      <xdr:nvGraphicFramePr>
        <xdr:cNvPr id="292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762000</xdr:colOff>
      <xdr:row>85</xdr:row>
      <xdr:rowOff>180975</xdr:rowOff>
    </xdr:from>
    <xdr:to>
      <xdr:col>9</xdr:col>
      <xdr:colOff>9525</xdr:colOff>
      <xdr:row>101</xdr:row>
      <xdr:rowOff>38100</xdr:rowOff>
    </xdr:to>
    <xdr:graphicFrame macro="">
      <xdr:nvGraphicFramePr>
        <xdr:cNvPr id="292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742950</xdr:colOff>
      <xdr:row>86</xdr:row>
      <xdr:rowOff>9525</xdr:rowOff>
    </xdr:from>
    <xdr:to>
      <xdr:col>21</xdr:col>
      <xdr:colOff>161925</xdr:colOff>
      <xdr:row>102</xdr:row>
      <xdr:rowOff>38100</xdr:rowOff>
    </xdr:to>
    <xdr:graphicFrame macro="">
      <xdr:nvGraphicFramePr>
        <xdr:cNvPr id="292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104775</xdr:rowOff>
    </xdr:from>
    <xdr:to>
      <xdr:col>12</xdr:col>
      <xdr:colOff>723900</xdr:colOff>
      <xdr:row>9</xdr:row>
      <xdr:rowOff>85725</xdr:rowOff>
    </xdr:to>
    <xdr:graphicFrame macro="">
      <xdr:nvGraphicFramePr>
        <xdr:cNvPr id="163430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workbookViewId="0">
      <selection activeCell="AG81" sqref="AG81"/>
    </sheetView>
  </sheetViews>
  <sheetFormatPr baseColWidth="10" defaultRowHeight="15" x14ac:dyDescent="0.25"/>
  <cols>
    <col min="1" max="1" width="23" customWidth="1"/>
    <col min="10" max="10" width="14.140625" customWidth="1"/>
    <col min="13" max="13" width="22.85546875" customWidth="1"/>
    <col min="22" max="22" width="14.7109375" customWidth="1"/>
    <col min="24" max="24" width="23.140625" customWidth="1"/>
    <col min="33" max="33" width="16.140625" customWidth="1"/>
    <col min="35" max="35" width="22.7109375" customWidth="1"/>
    <col min="44" max="44" width="15.5703125" customWidth="1"/>
  </cols>
  <sheetData>
    <row r="1" spans="1:33" ht="23.25" x14ac:dyDescent="0.35">
      <c r="A1" s="1" t="s">
        <v>21</v>
      </c>
    </row>
    <row r="3" spans="1:33" ht="18.75" x14ac:dyDescent="0.3">
      <c r="C3" s="2" t="s">
        <v>0</v>
      </c>
      <c r="O3" s="2" t="s">
        <v>17</v>
      </c>
      <c r="Z3" s="2" t="s">
        <v>20</v>
      </c>
    </row>
    <row r="5" spans="1:33" ht="30" x14ac:dyDescent="0.25">
      <c r="A5" s="3" t="s">
        <v>1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3" t="s">
        <v>16</v>
      </c>
      <c r="I5" s="7" t="s">
        <v>18</v>
      </c>
      <c r="J5" s="8" t="s">
        <v>19</v>
      </c>
      <c r="M5" s="3" t="s">
        <v>1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14</v>
      </c>
      <c r="S5" s="5" t="s">
        <v>15</v>
      </c>
      <c r="T5" s="3" t="s">
        <v>16</v>
      </c>
      <c r="U5" s="7" t="s">
        <v>18</v>
      </c>
      <c r="V5" s="8" t="s">
        <v>19</v>
      </c>
      <c r="X5" s="3" t="s">
        <v>1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14</v>
      </c>
      <c r="AD5" s="5" t="s">
        <v>15</v>
      </c>
      <c r="AE5" s="3" t="s">
        <v>16</v>
      </c>
      <c r="AF5" s="7" t="s">
        <v>18</v>
      </c>
      <c r="AG5" s="8" t="s">
        <v>19</v>
      </c>
    </row>
    <row r="6" spans="1:33" s="6" customFormat="1" ht="63.75" customHeight="1" x14ac:dyDescent="0.25">
      <c r="A6" s="3" t="s">
        <v>2</v>
      </c>
      <c r="B6" s="3">
        <v>2</v>
      </c>
      <c r="C6" s="3">
        <v>2</v>
      </c>
      <c r="D6" s="3">
        <v>18</v>
      </c>
      <c r="E6" s="3">
        <v>41</v>
      </c>
      <c r="F6" s="3">
        <v>29</v>
      </c>
      <c r="G6" s="3">
        <v>6</v>
      </c>
      <c r="H6" s="3">
        <f>SUM(B6:G6)</f>
        <v>98</v>
      </c>
      <c r="I6" s="9">
        <f t="shared" ref="I6:I13" si="0">(B6*1+C6*2+D6*3+E6*4+F6*5)/H6</f>
        <v>3.7653061224489797</v>
      </c>
      <c r="J6" s="9">
        <f>(B6*1+C6*2+D6*3+E6*4+F6*5)</f>
        <v>369</v>
      </c>
      <c r="M6" s="3" t="s">
        <v>2</v>
      </c>
      <c r="N6" s="3">
        <v>5</v>
      </c>
      <c r="O6" s="3">
        <v>7</v>
      </c>
      <c r="P6" s="3">
        <v>26</v>
      </c>
      <c r="Q6" s="3">
        <v>30</v>
      </c>
      <c r="R6" s="3">
        <v>23</v>
      </c>
      <c r="S6" s="3">
        <v>5</v>
      </c>
      <c r="T6" s="3">
        <f>SUM(N6:S6)</f>
        <v>96</v>
      </c>
      <c r="U6" s="9">
        <f t="shared" ref="U6:U13" si="1">(N6*1+O6*2+P6*3+Q6*4+R6*5)/T6</f>
        <v>3.4583333333333335</v>
      </c>
      <c r="V6" s="9">
        <f>(N6*1+O6*2+P6*3+Q6*4+R6*5)</f>
        <v>332</v>
      </c>
      <c r="X6" s="3" t="s">
        <v>2</v>
      </c>
      <c r="Y6" s="3">
        <v>16</v>
      </c>
      <c r="Z6" s="3">
        <v>15</v>
      </c>
      <c r="AA6" s="3">
        <v>30</v>
      </c>
      <c r="AB6" s="3">
        <v>20</v>
      </c>
      <c r="AC6" s="3">
        <v>8</v>
      </c>
      <c r="AD6" s="3">
        <v>5</v>
      </c>
      <c r="AE6" s="3">
        <f>SUM(Y6:AD6)</f>
        <v>94</v>
      </c>
      <c r="AF6" s="9">
        <f t="shared" ref="AF6:AF13" si="2">(Y6*1+Z6*2+AA6*3+AB6*4+AC6*5)/AE6</f>
        <v>2.7234042553191489</v>
      </c>
      <c r="AG6" s="9">
        <f>(Y6*1+Z6*2+AA6*3+AB6*4+AC6*5)</f>
        <v>256</v>
      </c>
    </row>
    <row r="7" spans="1:33" s="6" customFormat="1" ht="48.75" customHeight="1" x14ac:dyDescent="0.25">
      <c r="A7" s="3" t="s">
        <v>3</v>
      </c>
      <c r="B7" s="3">
        <v>5</v>
      </c>
      <c r="C7" s="3">
        <v>2</v>
      </c>
      <c r="D7" s="3">
        <v>8</v>
      </c>
      <c r="E7" s="3">
        <v>40</v>
      </c>
      <c r="F7" s="3">
        <v>38</v>
      </c>
      <c r="G7" s="3">
        <v>5</v>
      </c>
      <c r="H7" s="3">
        <f t="shared" ref="H7:H13" si="3">SUM(B7:G7)</f>
        <v>98</v>
      </c>
      <c r="I7" s="9">
        <f t="shared" si="0"/>
        <v>3.9081632653061225</v>
      </c>
      <c r="J7" s="9">
        <f t="shared" ref="J7:J13" si="4">(B7*1+C7*2+D7*3+E7*4+F7*5)</f>
        <v>383</v>
      </c>
      <c r="M7" s="3" t="s">
        <v>3</v>
      </c>
      <c r="N7" s="3">
        <v>10</v>
      </c>
      <c r="O7" s="3">
        <v>7</v>
      </c>
      <c r="P7" s="3">
        <v>24</v>
      </c>
      <c r="Q7" s="3">
        <v>23</v>
      </c>
      <c r="R7" s="3">
        <v>26</v>
      </c>
      <c r="S7" s="3">
        <v>6</v>
      </c>
      <c r="T7" s="3">
        <f>SUM(N7:S7)</f>
        <v>96</v>
      </c>
      <c r="U7" s="9">
        <f t="shared" si="1"/>
        <v>3.3125</v>
      </c>
      <c r="V7" s="9">
        <f t="shared" ref="V7:V13" si="5">(N7*1+O7*2+P7*3+Q7*4+R7*5)</f>
        <v>318</v>
      </c>
      <c r="X7" s="3" t="s">
        <v>3</v>
      </c>
      <c r="Y7" s="3">
        <v>24</v>
      </c>
      <c r="Z7" s="3">
        <v>13</v>
      </c>
      <c r="AA7" s="3">
        <v>23</v>
      </c>
      <c r="AB7" s="3">
        <v>23</v>
      </c>
      <c r="AC7" s="3">
        <v>6</v>
      </c>
      <c r="AD7" s="3">
        <v>5</v>
      </c>
      <c r="AE7" s="3">
        <f t="shared" ref="AE7:AE13" si="6">SUM(Y7:AD7)</f>
        <v>94</v>
      </c>
      <c r="AF7" s="9">
        <f t="shared" si="2"/>
        <v>2.5638297872340425</v>
      </c>
      <c r="AG7" s="9">
        <f t="shared" ref="AG7:AG13" si="7">(Y7*1+Z7*2+AA7*3+AB7*4+AC7*5)</f>
        <v>241</v>
      </c>
    </row>
    <row r="8" spans="1:33" s="6" customFormat="1" ht="48" customHeight="1" x14ac:dyDescent="0.25">
      <c r="A8" s="3" t="s">
        <v>4</v>
      </c>
      <c r="B8" s="3">
        <v>3</v>
      </c>
      <c r="C8" s="3">
        <v>2</v>
      </c>
      <c r="D8" s="3">
        <v>13</v>
      </c>
      <c r="E8" s="3">
        <v>39</v>
      </c>
      <c r="F8" s="3">
        <v>36</v>
      </c>
      <c r="G8" s="3">
        <v>5</v>
      </c>
      <c r="H8" s="3">
        <f t="shared" si="3"/>
        <v>98</v>
      </c>
      <c r="I8" s="9">
        <f t="shared" si="0"/>
        <v>3.8979591836734695</v>
      </c>
      <c r="J8" s="9">
        <f t="shared" si="4"/>
        <v>382</v>
      </c>
      <c r="M8" s="3" t="s">
        <v>4</v>
      </c>
      <c r="N8" s="3">
        <v>7</v>
      </c>
      <c r="O8" s="3">
        <v>8</v>
      </c>
      <c r="P8" s="3">
        <v>26</v>
      </c>
      <c r="Q8" s="3">
        <v>28</v>
      </c>
      <c r="R8" s="3">
        <v>22</v>
      </c>
      <c r="S8" s="3">
        <v>5</v>
      </c>
      <c r="T8" s="3">
        <f t="shared" ref="T8:T13" si="8">SUM(N8:S8)</f>
        <v>96</v>
      </c>
      <c r="U8" s="9">
        <f t="shared" si="1"/>
        <v>3.3645833333333335</v>
      </c>
      <c r="V8" s="9">
        <f t="shared" si="5"/>
        <v>323</v>
      </c>
      <c r="X8" s="3" t="s">
        <v>4</v>
      </c>
      <c r="Y8" s="3">
        <v>16</v>
      </c>
      <c r="Z8" s="3">
        <v>18</v>
      </c>
      <c r="AA8" s="3">
        <v>24</v>
      </c>
      <c r="AB8" s="3">
        <v>23</v>
      </c>
      <c r="AC8" s="3">
        <v>8</v>
      </c>
      <c r="AD8" s="3">
        <v>5</v>
      </c>
      <c r="AE8" s="3">
        <f t="shared" si="6"/>
        <v>94</v>
      </c>
      <c r="AF8" s="9">
        <f t="shared" si="2"/>
        <v>2.7234042553191489</v>
      </c>
      <c r="AG8" s="9">
        <f t="shared" si="7"/>
        <v>256</v>
      </c>
    </row>
    <row r="9" spans="1:33" s="6" customFormat="1" ht="58.5" customHeight="1" x14ac:dyDescent="0.25">
      <c r="A9" s="3" t="s">
        <v>5</v>
      </c>
      <c r="B9" s="3">
        <v>1</v>
      </c>
      <c r="C9" s="3">
        <v>6</v>
      </c>
      <c r="D9" s="3">
        <v>20</v>
      </c>
      <c r="E9" s="3">
        <v>37</v>
      </c>
      <c r="F9" s="3">
        <v>28</v>
      </c>
      <c r="G9" s="3">
        <v>6</v>
      </c>
      <c r="H9" s="3">
        <f t="shared" si="3"/>
        <v>98</v>
      </c>
      <c r="I9" s="9">
        <f t="shared" si="0"/>
        <v>3.6836734693877551</v>
      </c>
      <c r="J9" s="9">
        <f t="shared" si="4"/>
        <v>361</v>
      </c>
      <c r="M9" s="3" t="s">
        <v>5</v>
      </c>
      <c r="N9" s="3">
        <v>6</v>
      </c>
      <c r="O9" s="3">
        <v>11</v>
      </c>
      <c r="P9" s="3">
        <v>26</v>
      </c>
      <c r="Q9" s="3">
        <v>35</v>
      </c>
      <c r="R9" s="3">
        <v>13</v>
      </c>
      <c r="S9" s="3">
        <v>5</v>
      </c>
      <c r="T9" s="3">
        <f t="shared" si="8"/>
        <v>96</v>
      </c>
      <c r="U9" s="9">
        <f t="shared" si="1"/>
        <v>3.2395833333333335</v>
      </c>
      <c r="V9" s="9">
        <f t="shared" si="5"/>
        <v>311</v>
      </c>
      <c r="X9" s="3" t="s">
        <v>5</v>
      </c>
      <c r="Y9" s="3">
        <v>19</v>
      </c>
      <c r="Z9" s="3">
        <v>19</v>
      </c>
      <c r="AA9" s="3">
        <v>23</v>
      </c>
      <c r="AB9" s="3">
        <v>21</v>
      </c>
      <c r="AC9" s="3">
        <v>7</v>
      </c>
      <c r="AD9" s="3">
        <v>5</v>
      </c>
      <c r="AE9" s="3">
        <f t="shared" si="6"/>
        <v>94</v>
      </c>
      <c r="AF9" s="9">
        <f t="shared" si="2"/>
        <v>2.6063829787234041</v>
      </c>
      <c r="AG9" s="9">
        <f t="shared" si="7"/>
        <v>245</v>
      </c>
    </row>
    <row r="10" spans="1:33" s="6" customFormat="1" ht="57.75" customHeight="1" x14ac:dyDescent="0.25">
      <c r="A10" s="3" t="s">
        <v>6</v>
      </c>
      <c r="B10" s="3">
        <v>4</v>
      </c>
      <c r="C10" s="3">
        <v>6</v>
      </c>
      <c r="D10" s="3">
        <v>22</v>
      </c>
      <c r="E10" s="3">
        <v>37</v>
      </c>
      <c r="F10" s="3">
        <v>23</v>
      </c>
      <c r="G10" s="3">
        <v>6</v>
      </c>
      <c r="H10" s="3">
        <f t="shared" si="3"/>
        <v>98</v>
      </c>
      <c r="I10" s="9">
        <f t="shared" si="0"/>
        <v>3.5204081632653059</v>
      </c>
      <c r="J10" s="9">
        <f t="shared" si="4"/>
        <v>345</v>
      </c>
      <c r="M10" s="3" t="s">
        <v>6</v>
      </c>
      <c r="N10" s="3">
        <v>7</v>
      </c>
      <c r="O10" s="3">
        <v>9</v>
      </c>
      <c r="P10" s="3">
        <v>33</v>
      </c>
      <c r="Q10" s="3">
        <v>20</v>
      </c>
      <c r="R10" s="3">
        <v>22</v>
      </c>
      <c r="S10" s="3">
        <v>5</v>
      </c>
      <c r="T10" s="3">
        <f t="shared" si="8"/>
        <v>96</v>
      </c>
      <c r="U10" s="9">
        <f t="shared" si="1"/>
        <v>3.2708333333333335</v>
      </c>
      <c r="V10" s="9">
        <f t="shared" si="5"/>
        <v>314</v>
      </c>
      <c r="X10" s="3" t="s">
        <v>6</v>
      </c>
      <c r="Y10" s="3">
        <v>23</v>
      </c>
      <c r="Z10" s="3">
        <v>17</v>
      </c>
      <c r="AA10" s="3">
        <v>25</v>
      </c>
      <c r="AB10" s="3">
        <v>18</v>
      </c>
      <c r="AC10" s="3">
        <v>6</v>
      </c>
      <c r="AD10" s="3">
        <v>5</v>
      </c>
      <c r="AE10" s="3">
        <f t="shared" si="6"/>
        <v>94</v>
      </c>
      <c r="AF10" s="9">
        <f t="shared" si="2"/>
        <v>2.4893617021276597</v>
      </c>
      <c r="AG10" s="9">
        <f t="shared" si="7"/>
        <v>234</v>
      </c>
    </row>
    <row r="11" spans="1:33" s="6" customFormat="1" ht="43.5" customHeight="1" x14ac:dyDescent="0.25">
      <c r="A11" s="3" t="s">
        <v>7</v>
      </c>
      <c r="B11" s="3">
        <v>13</v>
      </c>
      <c r="C11" s="3">
        <v>20</v>
      </c>
      <c r="D11" s="3">
        <v>22</v>
      </c>
      <c r="E11" s="3">
        <v>22</v>
      </c>
      <c r="F11" s="3">
        <v>14</v>
      </c>
      <c r="G11" s="3">
        <v>7</v>
      </c>
      <c r="H11" s="3">
        <f t="shared" si="3"/>
        <v>98</v>
      </c>
      <c r="I11" s="9">
        <f t="shared" si="0"/>
        <v>2.8265306122448979</v>
      </c>
      <c r="J11" s="9">
        <f t="shared" si="4"/>
        <v>277</v>
      </c>
      <c r="M11" s="3" t="s">
        <v>7</v>
      </c>
      <c r="N11" s="3">
        <v>12</v>
      </c>
      <c r="O11" s="3">
        <v>11</v>
      </c>
      <c r="P11" s="3">
        <v>29</v>
      </c>
      <c r="Q11" s="3">
        <v>26</v>
      </c>
      <c r="R11" s="3">
        <v>13</v>
      </c>
      <c r="S11" s="3">
        <v>5</v>
      </c>
      <c r="T11" s="3">
        <f t="shared" si="8"/>
        <v>96</v>
      </c>
      <c r="U11" s="9">
        <f t="shared" si="1"/>
        <v>3.0208333333333335</v>
      </c>
      <c r="V11" s="9">
        <f t="shared" si="5"/>
        <v>290</v>
      </c>
      <c r="X11" s="3" t="s">
        <v>7</v>
      </c>
      <c r="Y11" s="3">
        <v>17</v>
      </c>
      <c r="Z11" s="3">
        <v>10</v>
      </c>
      <c r="AA11" s="3">
        <v>27</v>
      </c>
      <c r="AB11" s="3">
        <v>18</v>
      </c>
      <c r="AC11" s="3">
        <v>17</v>
      </c>
      <c r="AD11" s="3">
        <v>5</v>
      </c>
      <c r="AE11" s="3">
        <f t="shared" si="6"/>
        <v>94</v>
      </c>
      <c r="AF11" s="9">
        <f t="shared" si="2"/>
        <v>2.9255319148936172</v>
      </c>
      <c r="AG11" s="9">
        <f t="shared" si="7"/>
        <v>275</v>
      </c>
    </row>
    <row r="12" spans="1:33" s="6" customFormat="1" ht="57.75" customHeight="1" x14ac:dyDescent="0.25">
      <c r="A12" s="3" t="s">
        <v>8</v>
      </c>
      <c r="B12" s="3">
        <v>10</v>
      </c>
      <c r="C12" s="3">
        <v>9</v>
      </c>
      <c r="D12" s="3">
        <v>48</v>
      </c>
      <c r="E12" s="3">
        <v>15</v>
      </c>
      <c r="F12" s="3">
        <v>10</v>
      </c>
      <c r="G12" s="3">
        <v>6</v>
      </c>
      <c r="H12" s="3">
        <f t="shared" si="3"/>
        <v>98</v>
      </c>
      <c r="I12" s="9">
        <f t="shared" si="0"/>
        <v>2.8775510204081631</v>
      </c>
      <c r="J12" s="9">
        <f t="shared" si="4"/>
        <v>282</v>
      </c>
      <c r="M12" s="3" t="s">
        <v>8</v>
      </c>
      <c r="N12" s="3">
        <v>14</v>
      </c>
      <c r="O12" s="3">
        <v>10</v>
      </c>
      <c r="P12" s="3">
        <v>38</v>
      </c>
      <c r="Q12" s="3">
        <v>12</v>
      </c>
      <c r="R12" s="3">
        <v>15</v>
      </c>
      <c r="S12" s="3">
        <v>7</v>
      </c>
      <c r="T12" s="3">
        <f t="shared" si="8"/>
        <v>96</v>
      </c>
      <c r="U12" s="9">
        <f t="shared" si="1"/>
        <v>2.8229166666666665</v>
      </c>
      <c r="V12" s="9">
        <f t="shared" si="5"/>
        <v>271</v>
      </c>
      <c r="X12" s="3" t="s">
        <v>8</v>
      </c>
      <c r="Y12" s="3">
        <v>28</v>
      </c>
      <c r="Z12" s="3">
        <v>14</v>
      </c>
      <c r="AA12" s="3">
        <v>34</v>
      </c>
      <c r="AB12" s="3">
        <v>7</v>
      </c>
      <c r="AC12" s="3">
        <v>5</v>
      </c>
      <c r="AD12" s="3">
        <v>6</v>
      </c>
      <c r="AE12" s="3">
        <f t="shared" si="6"/>
        <v>94</v>
      </c>
      <c r="AF12" s="9">
        <f t="shared" si="2"/>
        <v>2.2446808510638299</v>
      </c>
      <c r="AG12" s="9">
        <f t="shared" si="7"/>
        <v>211</v>
      </c>
    </row>
    <row r="13" spans="1:33" s="6" customFormat="1" ht="54" customHeight="1" x14ac:dyDescent="0.25">
      <c r="A13" s="4" t="s">
        <v>9</v>
      </c>
      <c r="B13" s="3">
        <v>1</v>
      </c>
      <c r="C13" s="3">
        <v>4</v>
      </c>
      <c r="D13" s="3">
        <v>32</v>
      </c>
      <c r="E13" s="3">
        <v>36</v>
      </c>
      <c r="F13" s="3">
        <v>21</v>
      </c>
      <c r="G13" s="3">
        <v>4</v>
      </c>
      <c r="H13" s="3">
        <f t="shared" si="3"/>
        <v>98</v>
      </c>
      <c r="I13" s="9">
        <f t="shared" si="0"/>
        <v>3.6122448979591835</v>
      </c>
      <c r="J13" s="9">
        <f t="shared" si="4"/>
        <v>354</v>
      </c>
      <c r="M13" s="4" t="s">
        <v>9</v>
      </c>
      <c r="N13" s="3">
        <v>7</v>
      </c>
      <c r="O13" s="3">
        <v>7</v>
      </c>
      <c r="P13" s="3">
        <v>29</v>
      </c>
      <c r="Q13" s="3">
        <v>30</v>
      </c>
      <c r="R13" s="3">
        <v>18</v>
      </c>
      <c r="S13" s="3">
        <v>5</v>
      </c>
      <c r="T13" s="3">
        <f t="shared" si="8"/>
        <v>96</v>
      </c>
      <c r="U13" s="9">
        <f t="shared" si="1"/>
        <v>3.3125</v>
      </c>
      <c r="V13" s="9">
        <f t="shared" si="5"/>
        <v>318</v>
      </c>
      <c r="X13" s="4" t="s">
        <v>9</v>
      </c>
      <c r="Y13" s="3">
        <v>21</v>
      </c>
      <c r="Z13" s="3">
        <v>16</v>
      </c>
      <c r="AA13" s="3">
        <v>26</v>
      </c>
      <c r="AB13" s="3">
        <v>21</v>
      </c>
      <c r="AC13" s="3">
        <v>6</v>
      </c>
      <c r="AD13" s="3">
        <v>4</v>
      </c>
      <c r="AE13" s="3">
        <f t="shared" si="6"/>
        <v>94</v>
      </c>
      <c r="AF13" s="9">
        <f t="shared" si="2"/>
        <v>2.6063829787234041</v>
      </c>
      <c r="AG13" s="9">
        <f t="shared" si="7"/>
        <v>245</v>
      </c>
    </row>
    <row r="14" spans="1:33" x14ac:dyDescent="0.25">
      <c r="B14" s="10"/>
      <c r="C14" s="10"/>
      <c r="D14" s="10"/>
      <c r="E14" s="10"/>
      <c r="F14" s="10"/>
      <c r="G14" s="11"/>
      <c r="N14" s="10"/>
      <c r="O14" s="10"/>
      <c r="P14" s="10"/>
      <c r="Q14" s="10"/>
      <c r="R14" s="10"/>
      <c r="S14" s="11"/>
      <c r="Y14" s="10"/>
      <c r="Z14" s="10"/>
      <c r="AA14" s="10"/>
      <c r="AB14" s="10"/>
      <c r="AC14" s="10"/>
      <c r="AD14" s="11"/>
    </row>
    <row r="79" spans="3:26" x14ac:dyDescent="0.25">
      <c r="C79" s="14" t="s">
        <v>23</v>
      </c>
      <c r="O79" s="14" t="s">
        <v>24</v>
      </c>
      <c r="Z79" s="14" t="s">
        <v>25</v>
      </c>
    </row>
    <row r="81" spans="2:30" x14ac:dyDescent="0.25">
      <c r="C81" s="12">
        <v>2008</v>
      </c>
      <c r="D81" s="12">
        <v>2010</v>
      </c>
      <c r="E81" s="12">
        <v>2011</v>
      </c>
      <c r="F81" s="12">
        <v>2013</v>
      </c>
      <c r="G81" s="12">
        <v>2018</v>
      </c>
      <c r="O81" s="12">
        <v>2008</v>
      </c>
      <c r="P81" s="12">
        <v>2010</v>
      </c>
      <c r="Q81" s="12">
        <v>2011</v>
      </c>
      <c r="R81" s="12">
        <v>2013</v>
      </c>
      <c r="S81" s="12">
        <v>2018</v>
      </c>
      <c r="Z81" s="12">
        <v>2008</v>
      </c>
      <c r="AA81" s="12">
        <v>2010</v>
      </c>
      <c r="AB81" s="12">
        <v>2011</v>
      </c>
      <c r="AC81" s="12">
        <v>2013</v>
      </c>
      <c r="AD81" s="12">
        <v>2018</v>
      </c>
    </row>
    <row r="82" spans="2:30" x14ac:dyDescent="0.25">
      <c r="C82" s="13"/>
      <c r="D82" s="13"/>
      <c r="E82" s="13"/>
      <c r="Z82" s="13"/>
    </row>
    <row r="83" spans="2:30" x14ac:dyDescent="0.25">
      <c r="B83" t="s">
        <v>22</v>
      </c>
      <c r="C83">
        <v>3.37</v>
      </c>
      <c r="D83" s="13">
        <v>3.2</v>
      </c>
      <c r="E83">
        <v>3.78</v>
      </c>
      <c r="F83" s="13">
        <v>3.6</v>
      </c>
      <c r="G83">
        <v>3.61</v>
      </c>
      <c r="N83" t="s">
        <v>22</v>
      </c>
      <c r="O83">
        <v>3.08</v>
      </c>
      <c r="P83">
        <v>3.02</v>
      </c>
      <c r="Q83">
        <v>2.81</v>
      </c>
      <c r="R83">
        <v>3.07</v>
      </c>
      <c r="S83">
        <v>3.31</v>
      </c>
      <c r="Y83" t="s">
        <v>22</v>
      </c>
      <c r="Z83">
        <v>2.86</v>
      </c>
      <c r="AA83">
        <v>2.58</v>
      </c>
      <c r="AB83">
        <v>2.68</v>
      </c>
      <c r="AC83" s="13">
        <v>2.9</v>
      </c>
      <c r="AD83">
        <v>2.61</v>
      </c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opLeftCell="A3" workbookViewId="0">
      <selection activeCell="K15" sqref="K15"/>
    </sheetView>
  </sheetViews>
  <sheetFormatPr baseColWidth="10" defaultRowHeight="15.75" x14ac:dyDescent="0.25"/>
  <cols>
    <col min="7" max="7" width="11.5703125" style="15" customWidth="1"/>
  </cols>
  <sheetData>
    <row r="2" spans="2:7" x14ac:dyDescent="0.25">
      <c r="C2" s="14" t="s">
        <v>23</v>
      </c>
    </row>
    <row r="4" spans="2:7" x14ac:dyDescent="0.25">
      <c r="C4" s="12">
        <v>2008</v>
      </c>
      <c r="D4" s="12">
        <v>2010</v>
      </c>
      <c r="E4" s="12">
        <v>2011</v>
      </c>
      <c r="F4" s="12">
        <v>2013</v>
      </c>
      <c r="G4" s="16">
        <v>2018</v>
      </c>
    </row>
    <row r="5" spans="2:7" x14ac:dyDescent="0.25">
      <c r="C5" s="13"/>
      <c r="D5" s="13"/>
      <c r="E5" s="13"/>
      <c r="G5" s="17"/>
    </row>
    <row r="6" spans="2:7" x14ac:dyDescent="0.25">
      <c r="B6" t="s">
        <v>22</v>
      </c>
      <c r="C6">
        <v>3.37</v>
      </c>
      <c r="D6" s="13">
        <v>3.2</v>
      </c>
      <c r="E6">
        <v>3.78</v>
      </c>
      <c r="F6" s="13">
        <v>3.6</v>
      </c>
      <c r="G6" s="17">
        <v>3.61</v>
      </c>
    </row>
    <row r="7" spans="2:7" x14ac:dyDescent="0.25">
      <c r="G7" s="17"/>
    </row>
    <row r="8" spans="2:7" x14ac:dyDescent="0.25">
      <c r="G8" s="17"/>
    </row>
    <row r="9" spans="2:7" x14ac:dyDescent="0.25">
      <c r="C9" s="14" t="s">
        <v>24</v>
      </c>
      <c r="G9" s="17"/>
    </row>
    <row r="10" spans="2:7" x14ac:dyDescent="0.25">
      <c r="G10" s="17"/>
    </row>
    <row r="11" spans="2:7" x14ac:dyDescent="0.25">
      <c r="C11" s="12">
        <v>2008</v>
      </c>
      <c r="D11" s="12">
        <v>2010</v>
      </c>
      <c r="E11" s="12">
        <v>2011</v>
      </c>
      <c r="F11" s="12">
        <v>2013</v>
      </c>
      <c r="G11" s="18">
        <v>2018</v>
      </c>
    </row>
    <row r="12" spans="2:7" x14ac:dyDescent="0.25">
      <c r="G12" s="17"/>
    </row>
    <row r="13" spans="2:7" x14ac:dyDescent="0.25">
      <c r="B13" t="s">
        <v>22</v>
      </c>
      <c r="C13">
        <v>3.08</v>
      </c>
      <c r="D13">
        <v>3.02</v>
      </c>
      <c r="E13">
        <v>2.81</v>
      </c>
      <c r="F13">
        <v>3.07</v>
      </c>
      <c r="G13" s="17">
        <v>3.31</v>
      </c>
    </row>
    <row r="14" spans="2:7" x14ac:dyDescent="0.25">
      <c r="G14" s="17"/>
    </row>
    <row r="15" spans="2:7" x14ac:dyDescent="0.25">
      <c r="G15" s="17"/>
    </row>
    <row r="16" spans="2:7" x14ac:dyDescent="0.25">
      <c r="C16" s="14" t="s">
        <v>25</v>
      </c>
      <c r="G16" s="17"/>
    </row>
    <row r="17" spans="2:7" x14ac:dyDescent="0.25">
      <c r="G17" s="17"/>
    </row>
    <row r="18" spans="2:7" x14ac:dyDescent="0.25">
      <c r="C18" s="12">
        <v>2008</v>
      </c>
      <c r="D18" s="12">
        <v>2010</v>
      </c>
      <c r="E18" s="12">
        <v>2011</v>
      </c>
      <c r="F18" s="12">
        <v>2013</v>
      </c>
      <c r="G18" s="18">
        <v>2018</v>
      </c>
    </row>
    <row r="19" spans="2:7" x14ac:dyDescent="0.25">
      <c r="C19" s="13"/>
      <c r="G19" s="17"/>
    </row>
    <row r="20" spans="2:7" x14ac:dyDescent="0.25">
      <c r="B20" t="s">
        <v>22</v>
      </c>
      <c r="C20">
        <v>2.86</v>
      </c>
      <c r="D20">
        <v>2.58</v>
      </c>
      <c r="E20">
        <v>2.68</v>
      </c>
      <c r="F20" s="13">
        <v>2.9</v>
      </c>
      <c r="G20" s="17">
        <v>2.61</v>
      </c>
    </row>
    <row r="21" spans="2:7" x14ac:dyDescent="0.25">
      <c r="G21" s="17"/>
    </row>
    <row r="22" spans="2:7" x14ac:dyDescent="0.25">
      <c r="G22" s="17"/>
    </row>
    <row r="23" spans="2:7" x14ac:dyDescent="0.25">
      <c r="C23" s="14" t="s">
        <v>26</v>
      </c>
      <c r="G23" s="17"/>
    </row>
    <row r="24" spans="2:7" x14ac:dyDescent="0.25">
      <c r="G24" s="17"/>
    </row>
    <row r="25" spans="2:7" x14ac:dyDescent="0.25">
      <c r="C25" s="12">
        <v>2008</v>
      </c>
      <c r="D25" s="12">
        <v>2010</v>
      </c>
      <c r="E25" s="12">
        <v>2011</v>
      </c>
      <c r="F25" s="12">
        <v>2013</v>
      </c>
      <c r="G25" s="18">
        <v>2018</v>
      </c>
    </row>
    <row r="26" spans="2:7" x14ac:dyDescent="0.25">
      <c r="C26" s="13"/>
      <c r="G26" s="17"/>
    </row>
    <row r="27" spans="2:7" x14ac:dyDescent="0.25">
      <c r="B27" t="s">
        <v>22</v>
      </c>
      <c r="C27">
        <v>4.01</v>
      </c>
      <c r="D27">
        <v>4.2300000000000004</v>
      </c>
      <c r="E27">
        <v>4.07</v>
      </c>
      <c r="F27" s="13"/>
      <c r="G27" s="17">
        <v>3.65</v>
      </c>
    </row>
    <row r="28" spans="2:7" x14ac:dyDescent="0.25">
      <c r="G28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Resultados comparativas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</dc:creator>
  <cp:lastModifiedBy>Usuario</cp:lastModifiedBy>
  <cp:lastPrinted>2018-06-25T09:11:10Z</cp:lastPrinted>
  <dcterms:created xsi:type="dcterms:W3CDTF">2015-06-15T10:36:56Z</dcterms:created>
  <dcterms:modified xsi:type="dcterms:W3CDTF">2022-08-09T10:57:30Z</dcterms:modified>
</cp:coreProperties>
</file>